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64011"/>
  <mc:AlternateContent xmlns:mc="http://schemas.openxmlformats.org/markup-compatibility/2006">
    <mc:Choice Requires="x15">
      <x15ac:absPath xmlns:x15ac="http://schemas.microsoft.com/office/spreadsheetml/2010/11/ac" url="\\ddc01\zeleznice\_S - NOVA DVOTIRNOST D-KP\01_NAROČILA\03 ŠV_DPN\zadnja verzija za DRSI_11-06-2020\"/>
    </mc:Choice>
  </mc:AlternateContent>
  <bookViews>
    <workbookView xWindow="0" yWindow="0" windowWidth="28800" windowHeight="12345"/>
  </bookViews>
  <sheets>
    <sheet name="List1" sheetId="1" r:id="rId1"/>
  </sheets>
  <definedNames>
    <definedName name="_Toc31099272" localSheetId="0">List1!$B$69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F119" i="1" l="1"/>
  <c r="F122" i="1"/>
  <c r="F121" i="1"/>
  <c r="F120" i="1"/>
  <c r="F115" i="1"/>
  <c r="F114" i="1"/>
  <c r="F113" i="1"/>
  <c r="F112" i="1"/>
  <c r="F111" i="1"/>
  <c r="F110" i="1"/>
  <c r="F109" i="1"/>
  <c r="F108" i="1"/>
  <c r="F106" i="1"/>
  <c r="F105" i="1"/>
  <c r="F104" i="1"/>
  <c r="F103" i="1"/>
  <c r="F102" i="1"/>
  <c r="F100" i="1"/>
  <c r="F99" i="1"/>
  <c r="F98" i="1"/>
  <c r="F97" i="1"/>
  <c r="F96" i="1"/>
  <c r="F93" i="1"/>
  <c r="F92" i="1"/>
  <c r="F91" i="1"/>
  <c r="F89" i="1"/>
  <c r="F88" i="1"/>
  <c r="F87" i="1"/>
  <c r="F86" i="1"/>
  <c r="F85" i="1"/>
  <c r="F84" i="1"/>
  <c r="F83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0" i="1"/>
  <c r="F19" i="1"/>
  <c r="F18" i="1"/>
  <c r="F17" i="1"/>
  <c r="F16" i="1"/>
  <c r="F15" i="1"/>
  <c r="F6" i="1"/>
  <c r="F13" i="1"/>
  <c r="F12" i="1"/>
  <c r="F11" i="1"/>
  <c r="F10" i="1"/>
  <c r="F9" i="1"/>
  <c r="F8" i="1"/>
  <c r="F7" i="1"/>
  <c r="F5" i="1"/>
  <c r="F4" i="1"/>
  <c r="F3" i="1"/>
  <c r="F101" i="1" l="1"/>
  <c r="F2" i="1"/>
  <c r="F90" i="1" l="1"/>
  <c r="F21" i="1"/>
  <c r="F116" i="1"/>
  <c r="F118" i="1" s="1"/>
  <c r="F123" i="1" s="1"/>
  <c r="F14" i="1"/>
  <c r="F95" i="1"/>
  <c r="F82" i="1"/>
  <c r="F70" i="1"/>
  <c r="F24" i="1"/>
  <c r="F94" i="1" l="1"/>
  <c r="F124" i="1"/>
  <c r="F125" i="1" s="1"/>
</calcChain>
</file>

<file path=xl/sharedStrings.xml><?xml version="1.0" encoding="utf-8"?>
<sst xmlns="http://schemas.openxmlformats.org/spreadsheetml/2006/main" count="272" uniqueCount="167">
  <si>
    <t>2</t>
  </si>
  <si>
    <t>Študija variant / predinvesticijska zasnova</t>
  </si>
  <si>
    <t>Vrednotenje s prostorskega  vidika vključno z izdelavo prostorsko razvojnega elaborata</t>
  </si>
  <si>
    <t>kom</t>
  </si>
  <si>
    <t>Vrednotenje s funkcionalnega  vidika</t>
  </si>
  <si>
    <t>Vrednotenje z varstvenega vidika</t>
  </si>
  <si>
    <t>Vrednotenje z ekonomskega vidika (PIZ)</t>
  </si>
  <si>
    <t xml:space="preserve">Izdelava ŠV/PIZ </t>
  </si>
  <si>
    <t>Postavka po projektni nalogi</t>
  </si>
  <si>
    <t>OPIS</t>
  </si>
  <si>
    <t>enota</t>
  </si>
  <si>
    <t>količina</t>
  </si>
  <si>
    <t>cena / enoto</t>
  </si>
  <si>
    <t>skupaj</t>
  </si>
  <si>
    <t xml:space="preserve">Izdelava sprememb in dopolnitev državnega lokacijskega načrta </t>
  </si>
  <si>
    <t>3.5.</t>
  </si>
  <si>
    <t>Izdelava prečiščenih besedil tangiranih državnih prostorskih načrtov</t>
  </si>
  <si>
    <t>SKUPAJ</t>
  </si>
  <si>
    <t>4.1.1.</t>
  </si>
  <si>
    <t>IDZ za levi tir, vključno z vsemi povezanimi prostorskimi ureditvami</t>
  </si>
  <si>
    <t>4.1.2.</t>
  </si>
  <si>
    <t>IDZ možnosti ustrezne obnove obstoječega tira</t>
  </si>
  <si>
    <t>4.2.</t>
  </si>
  <si>
    <t>Izdelava podrobnejših tehničnih rešitev in podrobnejših strokovnih podlag v fazi DPN</t>
  </si>
  <si>
    <t>4.3.1.</t>
  </si>
  <si>
    <t>Izdelava geološko geotehniških in hidrogeoloških podlag</t>
  </si>
  <si>
    <t>4.3.2.</t>
  </si>
  <si>
    <t>Krasoslovna študija</t>
  </si>
  <si>
    <t>4.3.3.</t>
  </si>
  <si>
    <t>Ocena obremenitve s hrupom s predlogom dodatnih protihrupnih ukrepov</t>
  </si>
  <si>
    <t>Dopolnitev hidrološko hidravlične študije</t>
  </si>
  <si>
    <t>4.3.5.</t>
  </si>
  <si>
    <t xml:space="preserve">Analiza tveganja na vodovarstvena območja </t>
  </si>
  <si>
    <t>4.3.6.</t>
  </si>
  <si>
    <t>Elaborat načinov ravnanja z izkopanim materialom</t>
  </si>
  <si>
    <t>4.3.7.</t>
  </si>
  <si>
    <t>Ocena tveganja za požare</t>
  </si>
  <si>
    <t>4.3.8.</t>
  </si>
  <si>
    <t>Elaborat vplivov elektromagnetnega sevanja</t>
  </si>
  <si>
    <t>4.3.9.</t>
  </si>
  <si>
    <t>Elaborat podnebnih sprememb</t>
  </si>
  <si>
    <t>4.3.10.</t>
  </si>
  <si>
    <t>Elaborat preveritev morebitnih čezmejnih vplivov</t>
  </si>
  <si>
    <t>4.3.11.</t>
  </si>
  <si>
    <t>Elaborat preveritev skladno z Analizo smernic (Občina Divača in druge preveritve)</t>
  </si>
  <si>
    <t>4.4.1.</t>
  </si>
  <si>
    <t>Analiza morebitnega vpliva blodečih tokov železnice v območju viadukta Črni Kal</t>
  </si>
  <si>
    <t>4.4.2.</t>
  </si>
  <si>
    <t>Analiza statične kontrole stebrov VN daljnovodov</t>
  </si>
  <si>
    <t>4.4.3.</t>
  </si>
  <si>
    <t>Študija požarne varnosti</t>
  </si>
  <si>
    <t>4.4.4.</t>
  </si>
  <si>
    <t>Elaborat gospodarjenja z gradbenimi odpadki</t>
  </si>
  <si>
    <t>4.4.5.</t>
  </si>
  <si>
    <t>Elaborat ureditve gradbišča s prikazom transportnih poti v času gradnje, s predvidenimi ukrepi</t>
  </si>
  <si>
    <t>4.4.6.</t>
  </si>
  <si>
    <t>Ocena tveganja za nesreče</t>
  </si>
  <si>
    <t>4.4.7.</t>
  </si>
  <si>
    <t>Elaborat vplivov gradnje predorov na površje</t>
  </si>
  <si>
    <t xml:space="preserve">5.1.1. </t>
  </si>
  <si>
    <t>Izdelava prometne študije</t>
  </si>
  <si>
    <t xml:space="preserve">5.1.2. </t>
  </si>
  <si>
    <t>Izdelava tehnološke študije</t>
  </si>
  <si>
    <t>6.1.</t>
  </si>
  <si>
    <t xml:space="preserve"> Okoljsko poročilo in Dodatek v fazi ŠV/PIZ: Prvi zvezek OP in Dodatka </t>
  </si>
  <si>
    <t>6.2.</t>
  </si>
  <si>
    <t xml:space="preserve">Okoljsko poročilo in Dodatek v fazi DPN:  Drugi zvezek OP in Dodatka </t>
  </si>
  <si>
    <t>6.3.</t>
  </si>
  <si>
    <t>Izravnalni ukrepi skladno z Zakonom o ohranjanju narave</t>
  </si>
  <si>
    <t>6.4.</t>
  </si>
  <si>
    <t>Analiza posegov na kmetijska zemljišča</t>
  </si>
  <si>
    <t>6.6.</t>
  </si>
  <si>
    <t>Ocena variant na stanje površinskih voda</t>
  </si>
  <si>
    <t>6.5.</t>
  </si>
  <si>
    <t>3D vizualizacija (dograditev proge)</t>
  </si>
  <si>
    <t>Prevod dokumentacije v angleški in/ali italjanski jezik</t>
  </si>
  <si>
    <t>Izdelava investicijske zasnove</t>
  </si>
  <si>
    <t>4.3.4.</t>
  </si>
  <si>
    <t>Geodetske podlage/Geodetski načrt in katastrski elaborat</t>
  </si>
  <si>
    <t>Dopolnitev Elaborata za izvajanje ukrepov za preprečevanje onesnaževanja območja Glinščice</t>
  </si>
  <si>
    <t>Izdelava predloga DPN</t>
  </si>
  <si>
    <t>Izdelava predloga DPN po pregledu</t>
  </si>
  <si>
    <t xml:space="preserve">Izdelava dopolnjenega predloga DPN </t>
  </si>
  <si>
    <t>Izdelava končnega izvoda sprejetega DPN</t>
  </si>
  <si>
    <t>Izdelava predstavitve za javno razgrnitev</t>
  </si>
  <si>
    <t>Oblikovanje metodologije za vrednotenje po posameznih vidikih in za sintezno vrednotenje</t>
  </si>
  <si>
    <t>Dopolnitev analize smernic</t>
  </si>
  <si>
    <t>Priprava gradiva / predstavitev za javne obravnave ter sodelovanje na javnih obravnavah</t>
  </si>
  <si>
    <t>Dopolnitev vseh gradiv po pridobljenih mnenjih NUP ter sprejetih stališčih do pripomb in predlogov</t>
  </si>
  <si>
    <t>Priprava gradiva za potrditev najustreznejše variante na Vladi RS</t>
  </si>
  <si>
    <t>Načrt arhitekture</t>
  </si>
  <si>
    <t>Načrt krajinske arhitekture</t>
  </si>
  <si>
    <t>Načrt tirnih naprav</t>
  </si>
  <si>
    <t>Načrt deviacij državnih, lokalnih in nekategoriziranih cest in javnih poti</t>
  </si>
  <si>
    <t>Načrt dostopne ceste T6T7</t>
  </si>
  <si>
    <t>Načrt dostopne ceste T-7e</t>
  </si>
  <si>
    <t>Načrt dostopne ceste T-3a2</t>
  </si>
  <si>
    <t>Načrt mosta za cesto T-7e</t>
  </si>
  <si>
    <t>Načrt železniškega nasipa med portaloma T3-Di ter T3-6L-Di</t>
  </si>
  <si>
    <t>Načrt nadvozov in podvozov</t>
  </si>
  <si>
    <t xml:space="preserve">Načrt oporne in podporne konstrukcije ob cestah in železnici </t>
  </si>
  <si>
    <t>Načrt viadukta V1L</t>
  </si>
  <si>
    <t>Načrt viadukta V2L</t>
  </si>
  <si>
    <t>Načrt mosta za železnico</t>
  </si>
  <si>
    <t>Načrt galerije T1L</t>
  </si>
  <si>
    <t>Načrt galerije T1A-1</t>
  </si>
  <si>
    <t>Načrt galerije T1A-2</t>
  </si>
  <si>
    <t>Načrt predora T1L</t>
  </si>
  <si>
    <t>Načrt predora T2L</t>
  </si>
  <si>
    <t>Načrt predora T8L</t>
  </si>
  <si>
    <t>Načrt predora T1A</t>
  </si>
  <si>
    <t>Načrt predora T3-6L</t>
  </si>
  <si>
    <t>Načrt predora T7L</t>
  </si>
  <si>
    <t>Načrt vodnogospodarskih ureditev</t>
  </si>
  <si>
    <t>Načrt vodovoda</t>
  </si>
  <si>
    <t>Načrt kanalizacije</t>
  </si>
  <si>
    <t>Načrt prepustov pod železniško progo</t>
  </si>
  <si>
    <t xml:space="preserve">Načrt električne vozne mreže </t>
  </si>
  <si>
    <t>Načrt elektroenergetskega napajanja, varnostne inštalacije in ozemljitve predora</t>
  </si>
  <si>
    <t>Načrt preureditev križanj VN, SN in NN elektrovodov</t>
  </si>
  <si>
    <t xml:space="preserve">Načrt varnostnega in komunikacijskega sistema, daljinski nadzor in upravljanje predora </t>
  </si>
  <si>
    <t xml:space="preserve">Načrt preureditev TK in KRS omrežij </t>
  </si>
  <si>
    <t>Načrt prestavitev in zaščite SVTK naprav</t>
  </si>
  <si>
    <t>Načrt komunalnih vodov</t>
  </si>
  <si>
    <t>Načrt požarnovarnostnih smernic</t>
  </si>
  <si>
    <t>Načrt protihrupne zaščite</t>
  </si>
  <si>
    <t>Načrti podvozov in nadvozov</t>
  </si>
  <si>
    <t>Načrti podpornih in opornih konstrukcij</t>
  </si>
  <si>
    <t>Načrti za ureditve in prilagoditve melioracijskih sistemov</t>
  </si>
  <si>
    <t>Načrt prezračevanja predora</t>
  </si>
  <si>
    <t>Načrt sistema požarne vode s hidranti</t>
  </si>
  <si>
    <t>Drugi načrti za povezane ureditve, ki so predmet tega DPN</t>
  </si>
  <si>
    <t>Začasni ukrepi na železniški infrastrukturi zaradi gradnje pod prometom</t>
  </si>
  <si>
    <t>Skupni projektantski predračun</t>
  </si>
  <si>
    <t>Zaključek OP na podlagi predloga najustreznejše variantne rešitve iz ŠV</t>
  </si>
  <si>
    <t>Izdelava Dodatka o presoji sprejemljivosti na varovana območja za vse variante v ŠV</t>
  </si>
  <si>
    <t>Dopolnitev OP Z1 in Dodatka Z1 po pripombah NUP in zavzetih stališčih do pripomb in predlogov z JR ter oddaja končnih izvodov</t>
  </si>
  <si>
    <t>Priprava usmeritev projektantu ter izdelava problemske karte</t>
  </si>
  <si>
    <t>Izdelava OP Z2 za varianto, ki je predmet DPN</t>
  </si>
  <si>
    <t>Zaključek OP in Dodatka za potrebe priprave osnutka DPN za JR</t>
  </si>
  <si>
    <t>Priprava gradiva/predstavitev za javne obravnave ter sodelovanje na JR</t>
  </si>
  <si>
    <t>Sodelovanje pri pripravi stališč do pripomb in predlogov z JR</t>
  </si>
  <si>
    <t>Usklajevanja, koordinacijski sestanki</t>
  </si>
  <si>
    <t>ura</t>
  </si>
  <si>
    <t>Odgovorni vodja naloge</t>
  </si>
  <si>
    <t>Strokovni sodelavci</t>
  </si>
  <si>
    <t xml:space="preserve">Materialni stroški in pripravo vmesnih končnih dokumentov </t>
  </si>
  <si>
    <t>Priprava povzetka pripomb in predlogov z javne razgrnitve ter sodelovanje pri pripravi stališč do pripomb in predlogov ter priprava usmeritev za načrtovanje v nadaljnjih fazah priprave DPN</t>
  </si>
  <si>
    <t>Strokovne podlage, ki se izdelajo v fazi DPN</t>
  </si>
  <si>
    <t>4.4.</t>
  </si>
  <si>
    <t>Strokovne podlage, ki se izdelajo v fazi ŠV in dopolnijo v fazi DPN</t>
  </si>
  <si>
    <t>4.3.</t>
  </si>
  <si>
    <t>prevedena stran</t>
  </si>
  <si>
    <t xml:space="preserve">3% od skupnih vrednosti zgornjih postavk, do vključno 10 </t>
  </si>
  <si>
    <t>Izdelava OP, Dodatka za varovana območja, drugih okoljskih strokovnih podlag  in strokovnih podlag za čezmejno presojo</t>
  </si>
  <si>
    <t xml:space="preserve">Izdelava prometne študije in prometno-tehnološke študije </t>
  </si>
  <si>
    <t>Izdelava strokovnih podlag, ki izhajajo iz faze ŠV</t>
  </si>
  <si>
    <t>4.1.</t>
  </si>
  <si>
    <t>Ostali kadri (tehniki, administrativna pomoč)</t>
  </si>
  <si>
    <t>SKUPAJ brez DDV</t>
  </si>
  <si>
    <t>SKUPAJ z DDV</t>
  </si>
  <si>
    <t>DDV 22%</t>
  </si>
  <si>
    <r>
      <rPr>
        <sz val="8"/>
        <color theme="1"/>
        <rFont val="Arial-BoldMT"/>
      </rPr>
      <t xml:space="preserve">Načrt </t>
    </r>
    <r>
      <rPr>
        <sz val="8"/>
        <color theme="1"/>
        <rFont val="Arial"/>
        <family val="2"/>
        <charset val="238"/>
      </rPr>
      <t>preureditev plinovodov</t>
    </r>
  </si>
  <si>
    <t>Izdelava OP (ničelno, metodologija, …) brez ocene predloga plana</t>
  </si>
  <si>
    <t>Priprava in uskladitev metodologije za vrednotenje v ŠV (varstveni vidik)</t>
  </si>
  <si>
    <t>Izdelava Dodatka Z2 (dopolnitev Z1 za izbrano varianto zaradi podrobnejših rešitev v DPN)</t>
  </si>
  <si>
    <t>Dopolnitev OP Z2 in Dodatka Z2 po pripombah NUP in zavzetih stališčih do pripomb in predlogov z JR ter oddaja končnih izvodov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</si>
</sst>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9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-BoldMT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3" borderId="24" xfId="0" applyFill="1" applyBorder="1"/>
    <xf numFmtId="43" fontId="2" fillId="3" borderId="25" xfId="0" applyNumberFormat="1" applyFont="1" applyFill="1" applyBorder="1"/>
    <xf numFmtId="0" fontId="0" fillId="3" borderId="5" xfId="0" applyFill="1" applyBorder="1"/>
    <xf numFmtId="43" fontId="2" fillId="3" borderId="6" xfId="0" applyNumberFormat="1" applyFont="1" applyFill="1" applyBorder="1"/>
    <xf numFmtId="0" fontId="0" fillId="0" borderId="1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43" fontId="4" fillId="4" borderId="27" xfId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9" fontId="0" fillId="3" borderId="5" xfId="0" applyNumberFormat="1" applyFill="1" applyBorder="1"/>
    <xf numFmtId="0" fontId="0" fillId="0" borderId="1" xfId="0" applyFont="1" applyBorder="1" applyAlignment="1">
      <alignment horizontal="center" vertical="center" wrapText="1"/>
    </xf>
    <xf numFmtId="43" fontId="0" fillId="0" borderId="1" xfId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3" fontId="0" fillId="0" borderId="13" xfId="1" applyFont="1" applyBorder="1" applyAlignment="1" applyProtection="1">
      <alignment horizontal="center" vertical="center"/>
      <protection locked="0"/>
    </xf>
    <xf numFmtId="0" fontId="0" fillId="4" borderId="27" xfId="0" applyFont="1" applyFill="1" applyBorder="1" applyAlignment="1">
      <alignment horizontal="center" vertical="center"/>
    </xf>
    <xf numFmtId="43" fontId="0" fillId="4" borderId="27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43" fontId="2" fillId="4" borderId="27" xfId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3" fontId="0" fillId="0" borderId="7" xfId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43" fontId="0" fillId="0" borderId="17" xfId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3" borderId="24" xfId="0" applyFont="1" applyFill="1" applyBorder="1"/>
    <xf numFmtId="0" fontId="0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3" fontId="0" fillId="0" borderId="2" xfId="0" applyNumberFormat="1" applyFont="1" applyBorder="1" applyAlignment="1" applyProtection="1">
      <alignment horizontal="center" vertical="center"/>
    </xf>
    <xf numFmtId="43" fontId="2" fillId="4" borderId="28" xfId="0" applyNumberFormat="1" applyFont="1" applyFill="1" applyBorder="1" applyAlignment="1">
      <alignment horizontal="center" vertical="center"/>
    </xf>
    <xf numFmtId="43" fontId="0" fillId="0" borderId="16" xfId="0" applyNumberFormat="1" applyFont="1" applyBorder="1" applyAlignment="1" applyProtection="1">
      <alignment horizontal="center" vertical="center"/>
    </xf>
    <xf numFmtId="43" fontId="0" fillId="0" borderId="15" xfId="0" applyNumberFormat="1" applyFont="1" applyBorder="1" applyAlignment="1" applyProtection="1">
      <alignment horizontal="center" vertical="center"/>
    </xf>
    <xf numFmtId="43" fontId="0" fillId="0" borderId="10" xfId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vertical="center" wrapText="1"/>
    </xf>
    <xf numFmtId="0" fontId="0" fillId="0" borderId="11" xfId="0" applyFont="1" applyBorder="1"/>
    <xf numFmtId="0" fontId="0" fillId="0" borderId="12" xfId="0" applyFont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3" fontId="1" fillId="3" borderId="7" xfId="1" applyFont="1" applyFill="1" applyBorder="1" applyAlignment="1" applyProtection="1">
      <alignment horizontal="center" vertical="center"/>
    </xf>
    <xf numFmtId="43" fontId="2" fillId="4" borderId="28" xfId="1" applyFont="1" applyFill="1" applyBorder="1" applyAlignment="1">
      <alignment horizontal="center" vertical="center"/>
    </xf>
    <xf numFmtId="43" fontId="1" fillId="0" borderId="2" xfId="0" applyNumberFormat="1" applyFont="1" applyBorder="1" applyAlignment="1" applyProtection="1">
      <alignment horizontal="center" vertical="center"/>
    </xf>
    <xf numFmtId="43" fontId="1" fillId="0" borderId="21" xfId="0" applyNumberFormat="1" applyFont="1" applyBorder="1" applyAlignment="1" applyProtection="1">
      <alignment horizontal="center" vertical="center"/>
    </xf>
    <xf numFmtId="43" fontId="1" fillId="0" borderId="23" xfId="0" applyNumberFormat="1" applyFont="1" applyBorder="1" applyAlignment="1" applyProtection="1">
      <alignment horizontal="center" vertical="center"/>
    </xf>
    <xf numFmtId="43" fontId="1" fillId="0" borderId="33" xfId="0" applyNumberFormat="1" applyFont="1" applyBorder="1" applyAlignment="1" applyProtection="1">
      <alignment horizontal="center" vertical="center"/>
    </xf>
    <xf numFmtId="43" fontId="1" fillId="0" borderId="16" xfId="0" applyNumberFormat="1" applyFont="1" applyBorder="1" applyAlignment="1" applyProtection="1">
      <alignment horizontal="center" vertical="center"/>
    </xf>
    <xf numFmtId="43" fontId="1" fillId="0" borderId="15" xfId="0" applyNumberFormat="1" applyFont="1" applyBorder="1" applyAlignment="1" applyProtection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center" vertical="center"/>
    </xf>
    <xf numFmtId="43" fontId="0" fillId="0" borderId="8" xfId="1" applyFont="1" applyBorder="1" applyAlignment="1" applyProtection="1">
      <alignment horizontal="center" vertical="center"/>
      <protection locked="0"/>
    </xf>
    <xf numFmtId="43" fontId="1" fillId="0" borderId="34" xfId="0" applyNumberFormat="1" applyFont="1" applyBorder="1" applyAlignment="1" applyProtection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3" fontId="1" fillId="0" borderId="36" xfId="0" applyNumberFormat="1" applyFont="1" applyBorder="1" applyAlignment="1" applyProtection="1">
      <alignment horizontal="center" vertical="center"/>
    </xf>
    <xf numFmtId="0" fontId="2" fillId="4" borderId="38" xfId="0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43" fontId="0" fillId="4" borderId="0" xfId="1" applyFont="1" applyFill="1" applyBorder="1" applyAlignment="1" applyProtection="1">
      <alignment horizontal="center" vertical="center"/>
    </xf>
    <xf numFmtId="43" fontId="2" fillId="4" borderId="39" xfId="0" applyNumberFormat="1" applyFont="1" applyFill="1" applyBorder="1" applyAlignment="1" applyProtection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43" fontId="0" fillId="4" borderId="40" xfId="1" applyFont="1" applyFill="1" applyBorder="1" applyAlignment="1">
      <alignment horizontal="center" vertical="center"/>
    </xf>
    <xf numFmtId="43" fontId="2" fillId="4" borderId="41" xfId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2" fillId="4" borderId="40" xfId="0" applyFont="1" applyFill="1" applyBorder="1" applyAlignment="1" applyProtection="1">
      <alignment vertical="center" wrapText="1"/>
    </xf>
    <xf numFmtId="0" fontId="0" fillId="4" borderId="40" xfId="0" applyFont="1" applyFill="1" applyBorder="1" applyAlignment="1" applyProtection="1">
      <alignment horizontal="center" vertical="center"/>
    </xf>
    <xf numFmtId="0" fontId="6" fillId="4" borderId="40" xfId="0" applyFont="1" applyFill="1" applyBorder="1" applyAlignment="1" applyProtection="1">
      <alignment horizontal="center" vertical="center"/>
    </xf>
    <xf numFmtId="43" fontId="2" fillId="4" borderId="41" xfId="1" applyFont="1" applyFill="1" applyBorder="1" applyAlignment="1" applyProtection="1">
      <alignment horizontal="center" vertical="center"/>
    </xf>
    <xf numFmtId="0" fontId="0" fillId="0" borderId="43" xfId="0" applyFont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/>
    </xf>
    <xf numFmtId="43" fontId="0" fillId="0" borderId="45" xfId="1" applyFont="1" applyBorder="1" applyAlignment="1" applyProtection="1">
      <alignment horizontal="center" vertical="center"/>
      <protection locked="0"/>
    </xf>
    <xf numFmtId="43" fontId="1" fillId="0" borderId="46" xfId="0" applyNumberFormat="1" applyFont="1" applyBorder="1" applyAlignment="1" applyProtection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/>
    </xf>
    <xf numFmtId="43" fontId="2" fillId="3" borderId="24" xfId="1" applyFont="1" applyFill="1" applyBorder="1" applyAlignment="1">
      <alignment horizontal="center" vertical="center"/>
    </xf>
    <xf numFmtId="43" fontId="0" fillId="4" borderId="40" xfId="1" applyFont="1" applyFill="1" applyBorder="1" applyAlignment="1" applyProtection="1">
      <alignment horizontal="center" vertical="center"/>
    </xf>
    <xf numFmtId="43" fontId="2" fillId="4" borderId="41" xfId="0" applyNumberFormat="1" applyFont="1" applyFill="1" applyBorder="1" applyAlignment="1" applyProtection="1">
      <alignment horizontal="center" vertical="center"/>
    </xf>
    <xf numFmtId="43" fontId="2" fillId="3" borderId="36" xfId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horizontal="center" vertical="center" wrapText="1"/>
    </xf>
    <xf numFmtId="43" fontId="2" fillId="3" borderId="40" xfId="1" applyFont="1" applyFill="1" applyBorder="1" applyAlignment="1">
      <alignment horizontal="center" vertical="center"/>
    </xf>
    <xf numFmtId="43" fontId="2" fillId="3" borderId="41" xfId="0" applyNumberFormat="1" applyFont="1" applyFill="1" applyBorder="1" applyAlignment="1">
      <alignment horizontal="center" vertical="center"/>
    </xf>
    <xf numFmtId="0" fontId="0" fillId="0" borderId="37" xfId="0" applyFont="1" applyBorder="1"/>
    <xf numFmtId="43" fontId="1" fillId="0" borderId="47" xfId="0" applyNumberFormat="1" applyFont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top" wrapText="1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25"/>
  <sheetViews>
    <sheetView tabSelected="1" zoomScaleNormal="100" workbookViewId="0">
      <selection activeCell="E104" sqref="E104"/>
    </sheetView>
  </sheetViews>
  <sheetFormatPr defaultRowHeight="11.25"/>
  <cols>
    <col min="1" max="1" width="10.33203125" customWidth="1"/>
    <col min="2" max="2" width="47.83203125" customWidth="1"/>
    <col min="4" max="4" width="9.33203125" customWidth="1"/>
    <col min="5" max="5" width="13" customWidth="1"/>
    <col min="6" max="6" width="16.83203125" customWidth="1"/>
  </cols>
  <sheetData>
    <row r="1" spans="1:10" ht="45.75" thickBot="1">
      <c r="A1" s="80" t="s">
        <v>8</v>
      </c>
      <c r="B1" s="81" t="s">
        <v>9</v>
      </c>
      <c r="C1" s="82" t="s">
        <v>10</v>
      </c>
      <c r="D1" s="82" t="s">
        <v>11</v>
      </c>
      <c r="E1" s="82" t="s">
        <v>12</v>
      </c>
      <c r="F1" s="82" t="s">
        <v>13</v>
      </c>
    </row>
    <row r="2" spans="1:10" ht="12">
      <c r="A2" s="49" t="s">
        <v>0</v>
      </c>
      <c r="B2" s="50" t="s">
        <v>1</v>
      </c>
      <c r="C2" s="14"/>
      <c r="D2" s="14"/>
      <c r="E2" s="13"/>
      <c r="F2" s="73">
        <f>SUM(F3:F13)</f>
        <v>0</v>
      </c>
    </row>
    <row r="3" spans="1:10" ht="24" customHeight="1">
      <c r="A3" s="51"/>
      <c r="B3" s="5" t="s">
        <v>85</v>
      </c>
      <c r="C3" s="16" t="s">
        <v>3</v>
      </c>
      <c r="D3" s="16">
        <v>1</v>
      </c>
      <c r="E3" s="17"/>
      <c r="F3" s="74">
        <f>D3*E3</f>
        <v>0</v>
      </c>
    </row>
    <row r="4" spans="1:10" ht="22.5">
      <c r="A4" s="51"/>
      <c r="B4" s="5" t="s">
        <v>2</v>
      </c>
      <c r="C4" s="16" t="s">
        <v>3</v>
      </c>
      <c r="D4" s="18">
        <v>1</v>
      </c>
      <c r="E4" s="17"/>
      <c r="F4" s="74">
        <f t="shared" ref="F4:F19" si="0">D4*E4</f>
        <v>0</v>
      </c>
    </row>
    <row r="5" spans="1:10">
      <c r="A5" s="51"/>
      <c r="B5" s="5" t="s">
        <v>4</v>
      </c>
      <c r="C5" s="16" t="s">
        <v>3</v>
      </c>
      <c r="D5" s="18">
        <v>1</v>
      </c>
      <c r="E5" s="17"/>
      <c r="F5" s="74">
        <f t="shared" si="0"/>
        <v>0</v>
      </c>
      <c r="J5" s="6"/>
    </row>
    <row r="6" spans="1:10">
      <c r="A6" s="51"/>
      <c r="B6" s="5" t="s">
        <v>5</v>
      </c>
      <c r="C6" s="16" t="s">
        <v>3</v>
      </c>
      <c r="D6" s="18">
        <v>1</v>
      </c>
      <c r="E6" s="17"/>
      <c r="F6" s="74">
        <f>D6*E6</f>
        <v>0</v>
      </c>
    </row>
    <row r="7" spans="1:10">
      <c r="A7" s="51"/>
      <c r="B7" s="5" t="s">
        <v>6</v>
      </c>
      <c r="C7" s="16" t="s">
        <v>3</v>
      </c>
      <c r="D7" s="18">
        <v>1</v>
      </c>
      <c r="E7" s="17"/>
      <c r="F7" s="74">
        <f t="shared" si="0"/>
        <v>0</v>
      </c>
    </row>
    <row r="8" spans="1:10">
      <c r="A8" s="51"/>
      <c r="B8" s="5" t="s">
        <v>7</v>
      </c>
      <c r="C8" s="16" t="s">
        <v>3</v>
      </c>
      <c r="D8" s="18">
        <v>1</v>
      </c>
      <c r="E8" s="17"/>
      <c r="F8" s="74">
        <f t="shared" si="0"/>
        <v>0</v>
      </c>
    </row>
    <row r="9" spans="1:10">
      <c r="A9" s="51"/>
      <c r="B9" s="5" t="s">
        <v>86</v>
      </c>
      <c r="C9" s="16" t="s">
        <v>3</v>
      </c>
      <c r="D9" s="18">
        <v>1</v>
      </c>
      <c r="E9" s="17"/>
      <c r="F9" s="74">
        <f t="shared" si="0"/>
        <v>0</v>
      </c>
    </row>
    <row r="10" spans="1:10" ht="22.5">
      <c r="A10" s="51"/>
      <c r="B10" s="5" t="s">
        <v>87</v>
      </c>
      <c r="C10" s="16" t="s">
        <v>3</v>
      </c>
      <c r="D10" s="18">
        <v>1</v>
      </c>
      <c r="E10" s="17"/>
      <c r="F10" s="74">
        <f t="shared" si="0"/>
        <v>0</v>
      </c>
    </row>
    <row r="11" spans="1:10" ht="45">
      <c r="A11" s="51"/>
      <c r="B11" s="5" t="s">
        <v>147</v>
      </c>
      <c r="C11" s="16" t="s">
        <v>3</v>
      </c>
      <c r="D11" s="18">
        <v>1</v>
      </c>
      <c r="E11" s="17"/>
      <c r="F11" s="74">
        <f t="shared" si="0"/>
        <v>0</v>
      </c>
    </row>
    <row r="12" spans="1:10" ht="22.5">
      <c r="A12" s="51"/>
      <c r="B12" s="5" t="s">
        <v>88</v>
      </c>
      <c r="C12" s="16" t="s">
        <v>3</v>
      </c>
      <c r="D12" s="18">
        <v>1</v>
      </c>
      <c r="E12" s="17"/>
      <c r="F12" s="74">
        <f t="shared" si="0"/>
        <v>0</v>
      </c>
    </row>
    <row r="13" spans="1:10" ht="23.25" thickBot="1">
      <c r="A13" s="51"/>
      <c r="B13" s="91" t="s">
        <v>89</v>
      </c>
      <c r="C13" s="92" t="s">
        <v>3</v>
      </c>
      <c r="D13" s="93">
        <v>1</v>
      </c>
      <c r="E13" s="29"/>
      <c r="F13" s="75">
        <f t="shared" si="0"/>
        <v>0</v>
      </c>
    </row>
    <row r="14" spans="1:10" ht="22.5">
      <c r="A14" s="49">
        <v>3</v>
      </c>
      <c r="B14" s="104" t="s">
        <v>14</v>
      </c>
      <c r="C14" s="101"/>
      <c r="D14" s="101"/>
      <c r="E14" s="102"/>
      <c r="F14" s="103">
        <f>SUM(F15:F20)</f>
        <v>0</v>
      </c>
    </row>
    <row r="15" spans="1:10">
      <c r="A15" s="51"/>
      <c r="B15" s="96" t="s">
        <v>80</v>
      </c>
      <c r="C15" s="94" t="s">
        <v>3</v>
      </c>
      <c r="D15" s="84">
        <v>1</v>
      </c>
      <c r="E15" s="85"/>
      <c r="F15" s="86">
        <f t="shared" si="0"/>
        <v>0</v>
      </c>
    </row>
    <row r="16" spans="1:10">
      <c r="A16" s="51"/>
      <c r="B16" s="53" t="s">
        <v>81</v>
      </c>
      <c r="C16" s="95" t="s">
        <v>3</v>
      </c>
      <c r="D16" s="23">
        <v>1</v>
      </c>
      <c r="E16" s="17"/>
      <c r="F16" s="74">
        <f t="shared" si="0"/>
        <v>0</v>
      </c>
    </row>
    <row r="17" spans="1:6">
      <c r="A17" s="51"/>
      <c r="B17" s="54" t="s">
        <v>82</v>
      </c>
      <c r="C17" s="95" t="s">
        <v>3</v>
      </c>
      <c r="D17" s="23">
        <v>1</v>
      </c>
      <c r="E17" s="17"/>
      <c r="F17" s="74">
        <f t="shared" si="0"/>
        <v>0</v>
      </c>
    </row>
    <row r="18" spans="1:6">
      <c r="A18" s="51"/>
      <c r="B18" s="54" t="s">
        <v>83</v>
      </c>
      <c r="C18" s="95" t="s">
        <v>3</v>
      </c>
      <c r="D18" s="23">
        <v>1</v>
      </c>
      <c r="E18" s="17"/>
      <c r="F18" s="74">
        <f t="shared" si="0"/>
        <v>0</v>
      </c>
    </row>
    <row r="19" spans="1:6">
      <c r="A19" s="51"/>
      <c r="B19" s="54" t="s">
        <v>84</v>
      </c>
      <c r="C19" s="95" t="s">
        <v>3</v>
      </c>
      <c r="D19" s="23">
        <v>1</v>
      </c>
      <c r="E19" s="17"/>
      <c r="F19" s="74">
        <f t="shared" si="0"/>
        <v>0</v>
      </c>
    </row>
    <row r="20" spans="1:6" ht="23.25" thickBot="1">
      <c r="A20" s="55" t="s">
        <v>15</v>
      </c>
      <c r="B20" s="3" t="s">
        <v>16</v>
      </c>
      <c r="C20" s="19" t="s">
        <v>3</v>
      </c>
      <c r="D20" s="19">
        <v>5</v>
      </c>
      <c r="E20" s="20"/>
      <c r="F20" s="79">
        <f>D20*E20</f>
        <v>0</v>
      </c>
    </row>
    <row r="21" spans="1:6">
      <c r="A21" s="90" t="s">
        <v>157</v>
      </c>
      <c r="B21" s="97" t="s">
        <v>156</v>
      </c>
      <c r="C21" s="98"/>
      <c r="D21" s="98"/>
      <c r="E21" s="99"/>
      <c r="F21" s="100">
        <f>SUM(F22:F23)</f>
        <v>0</v>
      </c>
    </row>
    <row r="22" spans="1:6" ht="22.5">
      <c r="A22" s="57" t="s">
        <v>18</v>
      </c>
      <c r="B22" s="1" t="s">
        <v>19</v>
      </c>
      <c r="C22" s="23" t="s">
        <v>3</v>
      </c>
      <c r="D22" s="23">
        <v>1</v>
      </c>
      <c r="E22" s="17"/>
      <c r="F22" s="74">
        <f t="shared" ref="F22:F23" si="1">D22*E22</f>
        <v>0</v>
      </c>
    </row>
    <row r="23" spans="1:6" ht="12" thickBot="1">
      <c r="A23" s="55" t="s">
        <v>20</v>
      </c>
      <c r="B23" s="3" t="s">
        <v>21</v>
      </c>
      <c r="C23" s="24" t="s">
        <v>3</v>
      </c>
      <c r="D23" s="24">
        <v>1</v>
      </c>
      <c r="E23" s="17"/>
      <c r="F23" s="74">
        <f t="shared" si="1"/>
        <v>0</v>
      </c>
    </row>
    <row r="24" spans="1:6" ht="22.5">
      <c r="A24" s="49" t="s">
        <v>22</v>
      </c>
      <c r="B24" s="50" t="s">
        <v>23</v>
      </c>
      <c r="C24" s="25"/>
      <c r="D24" s="25"/>
      <c r="E24" s="26"/>
      <c r="F24" s="73">
        <f>SUM(F25:F69)</f>
        <v>0</v>
      </c>
    </row>
    <row r="25" spans="1:6">
      <c r="A25" s="51"/>
      <c r="B25" s="1" t="s">
        <v>90</v>
      </c>
      <c r="C25" s="23" t="s">
        <v>3</v>
      </c>
      <c r="D25" s="23">
        <v>1</v>
      </c>
      <c r="E25" s="17"/>
      <c r="F25" s="74">
        <f t="shared" ref="F25:F69" si="2">D25*E25</f>
        <v>0</v>
      </c>
    </row>
    <row r="26" spans="1:6">
      <c r="A26" s="51"/>
      <c r="B26" s="1" t="s">
        <v>91</v>
      </c>
      <c r="C26" s="23" t="s">
        <v>3</v>
      </c>
      <c r="D26" s="23">
        <v>1</v>
      </c>
      <c r="E26" s="17"/>
      <c r="F26" s="74">
        <f t="shared" si="2"/>
        <v>0</v>
      </c>
    </row>
    <row r="27" spans="1:6">
      <c r="A27" s="51"/>
      <c r="B27" s="1" t="s">
        <v>92</v>
      </c>
      <c r="C27" s="23" t="s">
        <v>3</v>
      </c>
      <c r="D27" s="23">
        <v>1</v>
      </c>
      <c r="E27" s="17"/>
      <c r="F27" s="74">
        <f t="shared" si="2"/>
        <v>0</v>
      </c>
    </row>
    <row r="28" spans="1:6" ht="22.5">
      <c r="A28" s="51"/>
      <c r="B28" s="1" t="s">
        <v>93</v>
      </c>
      <c r="C28" s="23" t="s">
        <v>3</v>
      </c>
      <c r="D28" s="23">
        <v>1</v>
      </c>
      <c r="E28" s="17"/>
      <c r="F28" s="74">
        <f t="shared" si="2"/>
        <v>0</v>
      </c>
    </row>
    <row r="29" spans="1:6">
      <c r="A29" s="51"/>
      <c r="B29" s="1" t="s">
        <v>94</v>
      </c>
      <c r="C29" s="23" t="s">
        <v>3</v>
      </c>
      <c r="D29" s="23">
        <v>1</v>
      </c>
      <c r="E29" s="17"/>
      <c r="F29" s="74">
        <f t="shared" si="2"/>
        <v>0</v>
      </c>
    </row>
    <row r="30" spans="1:6">
      <c r="A30" s="51"/>
      <c r="B30" s="1" t="s">
        <v>95</v>
      </c>
      <c r="C30" s="23" t="s">
        <v>3</v>
      </c>
      <c r="D30" s="23">
        <v>1</v>
      </c>
      <c r="E30" s="17"/>
      <c r="F30" s="74">
        <f t="shared" si="2"/>
        <v>0</v>
      </c>
    </row>
    <row r="31" spans="1:6">
      <c r="A31" s="51"/>
      <c r="B31" s="1" t="s">
        <v>96</v>
      </c>
      <c r="C31" s="23" t="s">
        <v>3</v>
      </c>
      <c r="D31" s="23">
        <v>1</v>
      </c>
      <c r="E31" s="17"/>
      <c r="F31" s="74">
        <f t="shared" si="2"/>
        <v>0</v>
      </c>
    </row>
    <row r="32" spans="1:6">
      <c r="A32" s="51"/>
      <c r="B32" s="1" t="s">
        <v>97</v>
      </c>
      <c r="C32" s="23" t="s">
        <v>3</v>
      </c>
      <c r="D32" s="23">
        <v>1</v>
      </c>
      <c r="E32" s="17"/>
      <c r="F32" s="74">
        <f t="shared" si="2"/>
        <v>0</v>
      </c>
    </row>
    <row r="33" spans="1:6" ht="22.5">
      <c r="A33" s="51"/>
      <c r="B33" s="1" t="s">
        <v>98</v>
      </c>
      <c r="C33" s="23" t="s">
        <v>3</v>
      </c>
      <c r="D33" s="23">
        <v>1</v>
      </c>
      <c r="E33" s="17"/>
      <c r="F33" s="74">
        <f t="shared" si="2"/>
        <v>0</v>
      </c>
    </row>
    <row r="34" spans="1:6">
      <c r="A34" s="51"/>
      <c r="B34" s="1" t="s">
        <v>99</v>
      </c>
      <c r="C34" s="23" t="s">
        <v>3</v>
      </c>
      <c r="D34" s="23">
        <v>1</v>
      </c>
      <c r="E34" s="17"/>
      <c r="F34" s="74">
        <f t="shared" si="2"/>
        <v>0</v>
      </c>
    </row>
    <row r="35" spans="1:6" ht="22.5">
      <c r="A35" s="51"/>
      <c r="B35" s="1" t="s">
        <v>100</v>
      </c>
      <c r="C35" s="23" t="s">
        <v>3</v>
      </c>
      <c r="D35" s="23">
        <v>1</v>
      </c>
      <c r="E35" s="17"/>
      <c r="F35" s="74">
        <f t="shared" si="2"/>
        <v>0</v>
      </c>
    </row>
    <row r="36" spans="1:6">
      <c r="A36" s="51"/>
      <c r="B36" s="1" t="s">
        <v>101</v>
      </c>
      <c r="C36" s="23" t="s">
        <v>3</v>
      </c>
      <c r="D36" s="23">
        <v>1</v>
      </c>
      <c r="E36" s="17"/>
      <c r="F36" s="74">
        <f t="shared" si="2"/>
        <v>0</v>
      </c>
    </row>
    <row r="37" spans="1:6">
      <c r="A37" s="51"/>
      <c r="B37" s="1" t="s">
        <v>102</v>
      </c>
      <c r="C37" s="23" t="s">
        <v>3</v>
      </c>
      <c r="D37" s="23">
        <v>1</v>
      </c>
      <c r="E37" s="17"/>
      <c r="F37" s="74">
        <f t="shared" si="2"/>
        <v>0</v>
      </c>
    </row>
    <row r="38" spans="1:6">
      <c r="A38" s="51"/>
      <c r="B38" s="1" t="s">
        <v>103</v>
      </c>
      <c r="C38" s="23" t="s">
        <v>3</v>
      </c>
      <c r="D38" s="23">
        <v>1</v>
      </c>
      <c r="E38" s="17"/>
      <c r="F38" s="74">
        <f t="shared" si="2"/>
        <v>0</v>
      </c>
    </row>
    <row r="39" spans="1:6">
      <c r="A39" s="51"/>
      <c r="B39" s="1" t="s">
        <v>104</v>
      </c>
      <c r="C39" s="23" t="s">
        <v>3</v>
      </c>
      <c r="D39" s="23">
        <v>1</v>
      </c>
      <c r="E39" s="17"/>
      <c r="F39" s="74">
        <f t="shared" si="2"/>
        <v>0</v>
      </c>
    </row>
    <row r="40" spans="1:6">
      <c r="A40" s="51"/>
      <c r="B40" s="1" t="s">
        <v>105</v>
      </c>
      <c r="C40" s="23" t="s">
        <v>3</v>
      </c>
      <c r="D40" s="23">
        <v>1</v>
      </c>
      <c r="E40" s="17"/>
      <c r="F40" s="74">
        <f t="shared" si="2"/>
        <v>0</v>
      </c>
    </row>
    <row r="41" spans="1:6">
      <c r="A41" s="51"/>
      <c r="B41" s="1" t="s">
        <v>106</v>
      </c>
      <c r="C41" s="23" t="s">
        <v>3</v>
      </c>
      <c r="D41" s="23">
        <v>1</v>
      </c>
      <c r="E41" s="17"/>
      <c r="F41" s="74">
        <f t="shared" si="2"/>
        <v>0</v>
      </c>
    </row>
    <row r="42" spans="1:6">
      <c r="A42" s="51"/>
      <c r="B42" s="1" t="s">
        <v>107</v>
      </c>
      <c r="C42" s="23" t="s">
        <v>3</v>
      </c>
      <c r="D42" s="23">
        <v>1</v>
      </c>
      <c r="E42" s="17"/>
      <c r="F42" s="74">
        <f t="shared" si="2"/>
        <v>0</v>
      </c>
    </row>
    <row r="43" spans="1:6">
      <c r="A43" s="51"/>
      <c r="B43" s="1" t="s">
        <v>108</v>
      </c>
      <c r="C43" s="23" t="s">
        <v>3</v>
      </c>
      <c r="D43" s="23">
        <v>1</v>
      </c>
      <c r="E43" s="17"/>
      <c r="F43" s="74">
        <f t="shared" si="2"/>
        <v>0</v>
      </c>
    </row>
    <row r="44" spans="1:6">
      <c r="A44" s="51"/>
      <c r="B44" s="1" t="s">
        <v>109</v>
      </c>
      <c r="C44" s="23" t="s">
        <v>3</v>
      </c>
      <c r="D44" s="23">
        <v>1</v>
      </c>
      <c r="E44" s="17"/>
      <c r="F44" s="74">
        <f t="shared" si="2"/>
        <v>0</v>
      </c>
    </row>
    <row r="45" spans="1:6">
      <c r="A45" s="51"/>
      <c r="B45" s="1" t="s">
        <v>110</v>
      </c>
      <c r="C45" s="23" t="s">
        <v>3</v>
      </c>
      <c r="D45" s="23">
        <v>1</v>
      </c>
      <c r="E45" s="17"/>
      <c r="F45" s="74">
        <f t="shared" si="2"/>
        <v>0</v>
      </c>
    </row>
    <row r="46" spans="1:6">
      <c r="A46" s="51"/>
      <c r="B46" s="1" t="s">
        <v>111</v>
      </c>
      <c r="C46" s="23" t="s">
        <v>3</v>
      </c>
      <c r="D46" s="23">
        <v>1</v>
      </c>
      <c r="E46" s="17"/>
      <c r="F46" s="74">
        <f t="shared" si="2"/>
        <v>0</v>
      </c>
    </row>
    <row r="47" spans="1:6">
      <c r="A47" s="51"/>
      <c r="B47" s="1" t="s">
        <v>112</v>
      </c>
      <c r="C47" s="23" t="s">
        <v>3</v>
      </c>
      <c r="D47" s="23">
        <v>1</v>
      </c>
      <c r="E47" s="17"/>
      <c r="F47" s="74">
        <f t="shared" si="2"/>
        <v>0</v>
      </c>
    </row>
    <row r="48" spans="1:6">
      <c r="A48" s="51"/>
      <c r="B48" s="1" t="s">
        <v>113</v>
      </c>
      <c r="C48" s="23" t="s">
        <v>3</v>
      </c>
      <c r="D48" s="23">
        <v>1</v>
      </c>
      <c r="E48" s="17"/>
      <c r="F48" s="74">
        <f t="shared" si="2"/>
        <v>0</v>
      </c>
    </row>
    <row r="49" spans="1:6">
      <c r="A49" s="51"/>
      <c r="B49" s="1" t="s">
        <v>114</v>
      </c>
      <c r="C49" s="23" t="s">
        <v>3</v>
      </c>
      <c r="D49" s="23">
        <v>1</v>
      </c>
      <c r="E49" s="17"/>
      <c r="F49" s="74">
        <f t="shared" si="2"/>
        <v>0</v>
      </c>
    </row>
    <row r="50" spans="1:6">
      <c r="A50" s="51"/>
      <c r="B50" s="1" t="s">
        <v>115</v>
      </c>
      <c r="C50" s="23" t="s">
        <v>3</v>
      </c>
      <c r="D50" s="23">
        <v>1</v>
      </c>
      <c r="E50" s="17"/>
      <c r="F50" s="74">
        <f t="shared" si="2"/>
        <v>0</v>
      </c>
    </row>
    <row r="51" spans="1:6">
      <c r="A51" s="51"/>
      <c r="B51" s="1" t="s">
        <v>116</v>
      </c>
      <c r="C51" s="23" t="s">
        <v>3</v>
      </c>
      <c r="D51" s="23">
        <v>1</v>
      </c>
      <c r="E51" s="17"/>
      <c r="F51" s="74">
        <f t="shared" si="2"/>
        <v>0</v>
      </c>
    </row>
    <row r="52" spans="1:6">
      <c r="A52" s="51"/>
      <c r="B52" s="1" t="s">
        <v>117</v>
      </c>
      <c r="C52" s="23" t="s">
        <v>3</v>
      </c>
      <c r="D52" s="23">
        <v>1</v>
      </c>
      <c r="E52" s="17"/>
      <c r="F52" s="74">
        <f t="shared" si="2"/>
        <v>0</v>
      </c>
    </row>
    <row r="53" spans="1:6" ht="22.5">
      <c r="A53" s="51"/>
      <c r="B53" s="1" t="s">
        <v>118</v>
      </c>
      <c r="C53" s="23" t="s">
        <v>3</v>
      </c>
      <c r="D53" s="23">
        <v>1</v>
      </c>
      <c r="E53" s="17"/>
      <c r="F53" s="74">
        <f t="shared" si="2"/>
        <v>0</v>
      </c>
    </row>
    <row r="54" spans="1:6">
      <c r="A54" s="51"/>
      <c r="B54" s="1" t="s">
        <v>119</v>
      </c>
      <c r="C54" s="23" t="s">
        <v>3</v>
      </c>
      <c r="D54" s="23">
        <v>1</v>
      </c>
      <c r="E54" s="17"/>
      <c r="F54" s="74">
        <f t="shared" si="2"/>
        <v>0</v>
      </c>
    </row>
    <row r="55" spans="1:6" ht="22.5">
      <c r="A55" s="51"/>
      <c r="B55" s="1" t="s">
        <v>120</v>
      </c>
      <c r="C55" s="23" t="s">
        <v>3</v>
      </c>
      <c r="D55" s="23">
        <v>1</v>
      </c>
      <c r="E55" s="17"/>
      <c r="F55" s="74">
        <f t="shared" si="2"/>
        <v>0</v>
      </c>
    </row>
    <row r="56" spans="1:6">
      <c r="A56" s="51"/>
      <c r="B56" s="1" t="s">
        <v>121</v>
      </c>
      <c r="C56" s="23" t="s">
        <v>3</v>
      </c>
      <c r="D56" s="23">
        <v>1</v>
      </c>
      <c r="E56" s="17"/>
      <c r="F56" s="74">
        <f t="shared" si="2"/>
        <v>0</v>
      </c>
    </row>
    <row r="57" spans="1:6">
      <c r="A57" s="51"/>
      <c r="B57" s="1" t="s">
        <v>122</v>
      </c>
      <c r="C57" s="23" t="s">
        <v>3</v>
      </c>
      <c r="D57" s="23">
        <v>1</v>
      </c>
      <c r="E57" s="17"/>
      <c r="F57" s="74">
        <f t="shared" si="2"/>
        <v>0</v>
      </c>
    </row>
    <row r="58" spans="1:6">
      <c r="A58" s="51"/>
      <c r="B58" s="1" t="s">
        <v>125</v>
      </c>
      <c r="C58" s="23" t="s">
        <v>3</v>
      </c>
      <c r="D58" s="23">
        <v>1</v>
      </c>
      <c r="E58" s="17"/>
      <c r="F58" s="74">
        <f t="shared" si="2"/>
        <v>0</v>
      </c>
    </row>
    <row r="59" spans="1:6">
      <c r="A59" s="51"/>
      <c r="B59" s="1" t="s">
        <v>126</v>
      </c>
      <c r="C59" s="23" t="s">
        <v>3</v>
      </c>
      <c r="D59" s="23">
        <v>1</v>
      </c>
      <c r="E59" s="17"/>
      <c r="F59" s="74">
        <f t="shared" si="2"/>
        <v>0</v>
      </c>
    </row>
    <row r="60" spans="1:6">
      <c r="A60" s="51"/>
      <c r="B60" s="1" t="s">
        <v>127</v>
      </c>
      <c r="C60" s="23" t="s">
        <v>3</v>
      </c>
      <c r="D60" s="23">
        <v>1</v>
      </c>
      <c r="E60" s="17"/>
      <c r="F60" s="74">
        <f t="shared" si="2"/>
        <v>0</v>
      </c>
    </row>
    <row r="61" spans="1:6">
      <c r="A61" s="51"/>
      <c r="B61" s="1" t="s">
        <v>128</v>
      </c>
      <c r="C61" s="23" t="s">
        <v>3</v>
      </c>
      <c r="D61" s="23">
        <v>1</v>
      </c>
      <c r="E61" s="17"/>
      <c r="F61" s="74">
        <f t="shared" si="2"/>
        <v>0</v>
      </c>
    </row>
    <row r="62" spans="1:6">
      <c r="A62" s="51"/>
      <c r="B62" s="1" t="s">
        <v>123</v>
      </c>
      <c r="C62" s="23" t="s">
        <v>3</v>
      </c>
      <c r="D62" s="23">
        <v>1</v>
      </c>
      <c r="E62" s="17"/>
      <c r="F62" s="74">
        <f t="shared" si="2"/>
        <v>0</v>
      </c>
    </row>
    <row r="63" spans="1:6">
      <c r="A63" s="51"/>
      <c r="B63" s="1" t="s">
        <v>129</v>
      </c>
      <c r="C63" s="23" t="s">
        <v>3</v>
      </c>
      <c r="D63" s="23">
        <v>1</v>
      </c>
      <c r="E63" s="17"/>
      <c r="F63" s="74">
        <f t="shared" si="2"/>
        <v>0</v>
      </c>
    </row>
    <row r="64" spans="1:6">
      <c r="A64" s="51"/>
      <c r="B64" s="1" t="s">
        <v>130</v>
      </c>
      <c r="C64" s="23" t="s">
        <v>3</v>
      </c>
      <c r="D64" s="23">
        <v>1</v>
      </c>
      <c r="E64" s="17"/>
      <c r="F64" s="74">
        <f t="shared" si="2"/>
        <v>0</v>
      </c>
    </row>
    <row r="65" spans="1:6">
      <c r="A65" s="51"/>
      <c r="B65" s="1" t="s">
        <v>124</v>
      </c>
      <c r="C65" s="23" t="s">
        <v>3</v>
      </c>
      <c r="D65" s="23">
        <v>1</v>
      </c>
      <c r="E65" s="17"/>
      <c r="F65" s="74">
        <f t="shared" si="2"/>
        <v>0</v>
      </c>
    </row>
    <row r="66" spans="1:6">
      <c r="A66" s="51"/>
      <c r="B66" s="1" t="s">
        <v>162</v>
      </c>
      <c r="C66" s="23" t="s">
        <v>3</v>
      </c>
      <c r="D66" s="23">
        <v>1</v>
      </c>
      <c r="E66" s="17"/>
      <c r="F66" s="74">
        <f t="shared" si="2"/>
        <v>0</v>
      </c>
    </row>
    <row r="67" spans="1:6" ht="22.5">
      <c r="A67" s="51"/>
      <c r="B67" s="1" t="s">
        <v>131</v>
      </c>
      <c r="C67" s="23" t="s">
        <v>3</v>
      </c>
      <c r="D67" s="23">
        <v>1</v>
      </c>
      <c r="E67" s="17"/>
      <c r="F67" s="74">
        <f t="shared" si="2"/>
        <v>0</v>
      </c>
    </row>
    <row r="68" spans="1:6" ht="22.5">
      <c r="A68" s="51"/>
      <c r="B68" s="1" t="s">
        <v>132</v>
      </c>
      <c r="C68" s="23" t="s">
        <v>3</v>
      </c>
      <c r="D68" s="23">
        <v>1</v>
      </c>
      <c r="E68" s="17"/>
      <c r="F68" s="74">
        <f t="shared" si="2"/>
        <v>0</v>
      </c>
    </row>
    <row r="69" spans="1:6" ht="12" thickBot="1">
      <c r="A69" s="52"/>
      <c r="B69" s="3" t="s">
        <v>133</v>
      </c>
      <c r="C69" s="24" t="s">
        <v>3</v>
      </c>
      <c r="D69" s="24">
        <v>1</v>
      </c>
      <c r="E69" s="17"/>
      <c r="F69" s="74">
        <f t="shared" si="2"/>
        <v>0</v>
      </c>
    </row>
    <row r="70" spans="1:6" ht="22.5">
      <c r="A70" s="58" t="s">
        <v>151</v>
      </c>
      <c r="B70" s="50" t="s">
        <v>150</v>
      </c>
      <c r="C70" s="21"/>
      <c r="D70" s="21"/>
      <c r="E70" s="22"/>
      <c r="F70" s="43">
        <f>SUM(F71:F81)</f>
        <v>0</v>
      </c>
    </row>
    <row r="71" spans="1:6">
      <c r="A71" s="57" t="s">
        <v>24</v>
      </c>
      <c r="B71" s="1" t="s">
        <v>25</v>
      </c>
      <c r="C71" s="23" t="s">
        <v>3</v>
      </c>
      <c r="D71" s="23">
        <v>1</v>
      </c>
      <c r="E71" s="17"/>
      <c r="F71" s="74">
        <f t="shared" ref="F71:F81" si="3">D71*E71</f>
        <v>0</v>
      </c>
    </row>
    <row r="72" spans="1:6">
      <c r="A72" s="57" t="s">
        <v>26</v>
      </c>
      <c r="B72" s="1" t="s">
        <v>27</v>
      </c>
      <c r="C72" s="23" t="s">
        <v>3</v>
      </c>
      <c r="D72" s="23">
        <v>1</v>
      </c>
      <c r="E72" s="17"/>
      <c r="F72" s="74">
        <f t="shared" si="3"/>
        <v>0</v>
      </c>
    </row>
    <row r="73" spans="1:6" ht="22.5">
      <c r="A73" s="57" t="s">
        <v>28</v>
      </c>
      <c r="B73" s="1" t="s">
        <v>29</v>
      </c>
      <c r="C73" s="23" t="s">
        <v>3</v>
      </c>
      <c r="D73" s="23">
        <v>1</v>
      </c>
      <c r="E73" s="17"/>
      <c r="F73" s="74">
        <f t="shared" si="3"/>
        <v>0</v>
      </c>
    </row>
    <row r="74" spans="1:6">
      <c r="A74" s="57" t="s">
        <v>77</v>
      </c>
      <c r="B74" s="1" t="s">
        <v>30</v>
      </c>
      <c r="C74" s="23" t="s">
        <v>3</v>
      </c>
      <c r="D74" s="23">
        <v>1</v>
      </c>
      <c r="E74" s="17"/>
      <c r="F74" s="74">
        <f t="shared" si="3"/>
        <v>0</v>
      </c>
    </row>
    <row r="75" spans="1:6">
      <c r="A75" s="57" t="s">
        <v>31</v>
      </c>
      <c r="B75" s="1" t="s">
        <v>32</v>
      </c>
      <c r="C75" s="23" t="s">
        <v>3</v>
      </c>
      <c r="D75" s="23">
        <v>1</v>
      </c>
      <c r="E75" s="17"/>
      <c r="F75" s="74">
        <f t="shared" si="3"/>
        <v>0</v>
      </c>
    </row>
    <row r="76" spans="1:6">
      <c r="A76" s="57" t="s">
        <v>33</v>
      </c>
      <c r="B76" s="1" t="s">
        <v>34</v>
      </c>
      <c r="C76" s="23" t="s">
        <v>3</v>
      </c>
      <c r="D76" s="23">
        <v>1</v>
      </c>
      <c r="E76" s="17"/>
      <c r="F76" s="74">
        <f t="shared" si="3"/>
        <v>0</v>
      </c>
    </row>
    <row r="77" spans="1:6">
      <c r="A77" s="57" t="s">
        <v>35</v>
      </c>
      <c r="B77" s="1" t="s">
        <v>36</v>
      </c>
      <c r="C77" s="23" t="s">
        <v>3</v>
      </c>
      <c r="D77" s="23">
        <v>1</v>
      </c>
      <c r="E77" s="17"/>
      <c r="F77" s="74">
        <f t="shared" si="3"/>
        <v>0</v>
      </c>
    </row>
    <row r="78" spans="1:6">
      <c r="A78" s="57" t="s">
        <v>37</v>
      </c>
      <c r="B78" s="1" t="s">
        <v>38</v>
      </c>
      <c r="C78" s="23" t="s">
        <v>3</v>
      </c>
      <c r="D78" s="23">
        <v>1</v>
      </c>
      <c r="E78" s="17"/>
      <c r="F78" s="74">
        <f t="shared" si="3"/>
        <v>0</v>
      </c>
    </row>
    <row r="79" spans="1:6">
      <c r="A79" s="57" t="s">
        <v>39</v>
      </c>
      <c r="B79" s="1" t="s">
        <v>40</v>
      </c>
      <c r="C79" s="23" t="s">
        <v>3</v>
      </c>
      <c r="D79" s="23">
        <v>1</v>
      </c>
      <c r="E79" s="17"/>
      <c r="F79" s="74">
        <f t="shared" si="3"/>
        <v>0</v>
      </c>
    </row>
    <row r="80" spans="1:6">
      <c r="A80" s="57" t="s">
        <v>41</v>
      </c>
      <c r="B80" s="1" t="s">
        <v>42</v>
      </c>
      <c r="C80" s="23" t="s">
        <v>3</v>
      </c>
      <c r="D80" s="23">
        <v>1</v>
      </c>
      <c r="E80" s="17"/>
      <c r="F80" s="74">
        <f t="shared" si="3"/>
        <v>0</v>
      </c>
    </row>
    <row r="81" spans="1:6" ht="23.25" thickBot="1">
      <c r="A81" s="55" t="s">
        <v>43</v>
      </c>
      <c r="B81" s="3" t="s">
        <v>44</v>
      </c>
      <c r="C81" s="24" t="s">
        <v>3</v>
      </c>
      <c r="D81" s="24">
        <v>1</v>
      </c>
      <c r="E81" s="17"/>
      <c r="F81" s="74">
        <f t="shared" si="3"/>
        <v>0</v>
      </c>
    </row>
    <row r="82" spans="1:6" ht="22.5" customHeight="1">
      <c r="A82" s="49" t="s">
        <v>149</v>
      </c>
      <c r="B82" s="50" t="s">
        <v>148</v>
      </c>
      <c r="C82" s="21"/>
      <c r="D82" s="21"/>
      <c r="E82" s="27"/>
      <c r="F82" s="43">
        <f>SUM(F83:F89)</f>
        <v>0</v>
      </c>
    </row>
    <row r="83" spans="1:6" ht="22.5">
      <c r="A83" s="57" t="s">
        <v>45</v>
      </c>
      <c r="B83" s="1" t="s">
        <v>46</v>
      </c>
      <c r="C83" s="23" t="s">
        <v>3</v>
      </c>
      <c r="D83" s="23">
        <v>1</v>
      </c>
      <c r="E83" s="17"/>
      <c r="F83" s="74">
        <f t="shared" ref="F83:F89" si="4">D83*E83</f>
        <v>0</v>
      </c>
    </row>
    <row r="84" spans="1:6">
      <c r="A84" s="57" t="s">
        <v>47</v>
      </c>
      <c r="B84" s="1" t="s">
        <v>48</v>
      </c>
      <c r="C84" s="23" t="s">
        <v>3</v>
      </c>
      <c r="D84" s="23">
        <v>1</v>
      </c>
      <c r="E84" s="17"/>
      <c r="F84" s="74">
        <f t="shared" si="4"/>
        <v>0</v>
      </c>
    </row>
    <row r="85" spans="1:6">
      <c r="A85" s="57" t="s">
        <v>49</v>
      </c>
      <c r="B85" s="1" t="s">
        <v>50</v>
      </c>
      <c r="C85" s="23" t="s">
        <v>3</v>
      </c>
      <c r="D85" s="23">
        <v>1</v>
      </c>
      <c r="E85" s="17"/>
      <c r="F85" s="74">
        <f t="shared" si="4"/>
        <v>0</v>
      </c>
    </row>
    <row r="86" spans="1:6">
      <c r="A86" s="57" t="s">
        <v>51</v>
      </c>
      <c r="B86" s="1" t="s">
        <v>52</v>
      </c>
      <c r="C86" s="23" t="s">
        <v>3</v>
      </c>
      <c r="D86" s="23">
        <v>1</v>
      </c>
      <c r="E86" s="17"/>
      <c r="F86" s="74">
        <f t="shared" si="4"/>
        <v>0</v>
      </c>
    </row>
    <row r="87" spans="1:6" ht="26.25" customHeight="1">
      <c r="A87" s="57" t="s">
        <v>53</v>
      </c>
      <c r="B87" s="1" t="s">
        <v>54</v>
      </c>
      <c r="C87" s="23" t="s">
        <v>3</v>
      </c>
      <c r="D87" s="23">
        <v>1</v>
      </c>
      <c r="E87" s="17"/>
      <c r="F87" s="74">
        <f t="shared" si="4"/>
        <v>0</v>
      </c>
    </row>
    <row r="88" spans="1:6">
      <c r="A88" s="57" t="s">
        <v>55</v>
      </c>
      <c r="B88" s="1" t="s">
        <v>56</v>
      </c>
      <c r="C88" s="23" t="s">
        <v>3</v>
      </c>
      <c r="D88" s="23">
        <v>1</v>
      </c>
      <c r="E88" s="17"/>
      <c r="F88" s="74">
        <f t="shared" si="4"/>
        <v>0</v>
      </c>
    </row>
    <row r="89" spans="1:6" ht="12" thickBot="1">
      <c r="A89" s="59" t="s">
        <v>57</v>
      </c>
      <c r="B89" s="105" t="s">
        <v>58</v>
      </c>
      <c r="C89" s="28" t="s">
        <v>3</v>
      </c>
      <c r="D89" s="28">
        <v>1</v>
      </c>
      <c r="E89" s="29"/>
      <c r="F89" s="75">
        <f t="shared" si="4"/>
        <v>0</v>
      </c>
    </row>
    <row r="90" spans="1:6" ht="22.5">
      <c r="A90" s="56">
        <v>5</v>
      </c>
      <c r="B90" s="108" t="s">
        <v>155</v>
      </c>
      <c r="C90" s="109"/>
      <c r="D90" s="109"/>
      <c r="E90" s="110"/>
      <c r="F90" s="111">
        <f>SUM(F91:F92)</f>
        <v>0</v>
      </c>
    </row>
    <row r="91" spans="1:6">
      <c r="A91" s="106" t="s">
        <v>59</v>
      </c>
      <c r="B91" s="107" t="s">
        <v>60</v>
      </c>
      <c r="C91" s="84" t="s">
        <v>3</v>
      </c>
      <c r="D91" s="84">
        <v>1</v>
      </c>
      <c r="E91" s="85"/>
      <c r="F91" s="86">
        <f t="shared" ref="F91:F93" si="5">D91*E91</f>
        <v>0</v>
      </c>
    </row>
    <row r="92" spans="1:6" ht="12" thickBot="1">
      <c r="A92" s="55" t="s">
        <v>61</v>
      </c>
      <c r="B92" s="112" t="s">
        <v>62</v>
      </c>
      <c r="C92" s="24" t="s">
        <v>3</v>
      </c>
      <c r="D92" s="24">
        <v>1</v>
      </c>
      <c r="E92" s="20"/>
      <c r="F92" s="79">
        <f t="shared" si="5"/>
        <v>0</v>
      </c>
    </row>
    <row r="93" spans="1:6" ht="23.25" thickBot="1">
      <c r="A93" s="113">
        <v>7</v>
      </c>
      <c r="B93" s="114" t="s">
        <v>78</v>
      </c>
      <c r="C93" s="115" t="s">
        <v>3</v>
      </c>
      <c r="D93" s="115">
        <v>1</v>
      </c>
      <c r="E93" s="116"/>
      <c r="F93" s="117">
        <f t="shared" si="5"/>
        <v>0</v>
      </c>
    </row>
    <row r="94" spans="1:6" ht="33.75">
      <c r="A94" s="56">
        <v>6</v>
      </c>
      <c r="B94" s="108" t="s">
        <v>154</v>
      </c>
      <c r="C94" s="109"/>
      <c r="D94" s="109"/>
      <c r="E94" s="122"/>
      <c r="F94" s="123">
        <f>SUM(F95,F101,F109:F112)</f>
        <v>0</v>
      </c>
    </row>
    <row r="95" spans="1:6" ht="22.5">
      <c r="A95" s="118" t="s">
        <v>63</v>
      </c>
      <c r="B95" s="119" t="s">
        <v>64</v>
      </c>
      <c r="C95" s="120"/>
      <c r="D95" s="120"/>
      <c r="E95" s="121"/>
      <c r="F95" s="124">
        <f>SUM(F96:F100)</f>
        <v>0</v>
      </c>
    </row>
    <row r="96" spans="1:6" ht="22.5">
      <c r="A96" s="51"/>
      <c r="B96" s="83" t="s">
        <v>163</v>
      </c>
      <c r="C96" s="84" t="s">
        <v>3</v>
      </c>
      <c r="D96" s="84">
        <v>1</v>
      </c>
      <c r="E96" s="85"/>
      <c r="F96" s="86">
        <f t="shared" ref="F96:F100" si="6">D96*E96</f>
        <v>0</v>
      </c>
    </row>
    <row r="97" spans="1:6" ht="22.5">
      <c r="A97" s="51"/>
      <c r="B97" s="2" t="s">
        <v>134</v>
      </c>
      <c r="C97" s="23" t="s">
        <v>3</v>
      </c>
      <c r="D97" s="23">
        <v>1</v>
      </c>
      <c r="E97" s="17"/>
      <c r="F97" s="74">
        <f t="shared" si="6"/>
        <v>0</v>
      </c>
    </row>
    <row r="98" spans="1:6" ht="22.5">
      <c r="A98" s="51"/>
      <c r="B98" s="2" t="s">
        <v>135</v>
      </c>
      <c r="C98" s="23" t="s">
        <v>3</v>
      </c>
      <c r="D98" s="23">
        <v>1</v>
      </c>
      <c r="E98" s="17"/>
      <c r="F98" s="74">
        <f t="shared" si="6"/>
        <v>0</v>
      </c>
    </row>
    <row r="99" spans="1:6" ht="22.5">
      <c r="A99" s="51"/>
      <c r="B99" s="2" t="s">
        <v>164</v>
      </c>
      <c r="C99" s="23" t="s">
        <v>3</v>
      </c>
      <c r="D99" s="23">
        <v>1</v>
      </c>
      <c r="E99" s="17"/>
      <c r="F99" s="74">
        <f t="shared" si="6"/>
        <v>0</v>
      </c>
    </row>
    <row r="100" spans="1:6" ht="34.5" thickBot="1">
      <c r="A100" s="52"/>
      <c r="B100" s="4" t="s">
        <v>136</v>
      </c>
      <c r="C100" s="24" t="s">
        <v>3</v>
      </c>
      <c r="D100" s="24">
        <v>1</v>
      </c>
      <c r="E100" s="20"/>
      <c r="F100" s="79">
        <f t="shared" si="6"/>
        <v>0</v>
      </c>
    </row>
    <row r="101" spans="1:6" ht="22.5">
      <c r="A101" s="87" t="s">
        <v>65</v>
      </c>
      <c r="B101" s="125" t="s">
        <v>66</v>
      </c>
      <c r="C101" s="126"/>
      <c r="D101" s="126"/>
      <c r="E101" s="127"/>
      <c r="F101" s="128">
        <f>SUM(F102:F108)</f>
        <v>0</v>
      </c>
    </row>
    <row r="102" spans="1:6" ht="22.5">
      <c r="A102" s="51"/>
      <c r="B102" s="83" t="s">
        <v>137</v>
      </c>
      <c r="C102" s="84" t="s">
        <v>3</v>
      </c>
      <c r="D102" s="88">
        <v>1</v>
      </c>
      <c r="E102" s="85"/>
      <c r="F102" s="89">
        <f t="shared" ref="F102:F115" si="7">D102*E102</f>
        <v>0</v>
      </c>
    </row>
    <row r="103" spans="1:6">
      <c r="A103" s="51"/>
      <c r="B103" s="2" t="s">
        <v>138</v>
      </c>
      <c r="C103" s="23" t="s">
        <v>3</v>
      </c>
      <c r="D103" s="47">
        <v>1</v>
      </c>
      <c r="E103" s="17"/>
      <c r="F103" s="77">
        <f t="shared" si="7"/>
        <v>0</v>
      </c>
    </row>
    <row r="104" spans="1:6" ht="22.5">
      <c r="A104" s="51"/>
      <c r="B104" s="2" t="s">
        <v>165</v>
      </c>
      <c r="C104" s="23" t="s">
        <v>3</v>
      </c>
      <c r="D104" s="47">
        <v>1</v>
      </c>
      <c r="E104" s="17"/>
      <c r="F104" s="77">
        <f t="shared" si="7"/>
        <v>0</v>
      </c>
    </row>
    <row r="105" spans="1:6" ht="22.5">
      <c r="A105" s="51"/>
      <c r="B105" s="2" t="s">
        <v>139</v>
      </c>
      <c r="C105" s="23" t="s">
        <v>3</v>
      </c>
      <c r="D105" s="47">
        <v>1</v>
      </c>
      <c r="E105" s="17"/>
      <c r="F105" s="77">
        <f t="shared" si="7"/>
        <v>0</v>
      </c>
    </row>
    <row r="106" spans="1:6" ht="22.5">
      <c r="A106" s="51"/>
      <c r="B106" s="2" t="s">
        <v>140</v>
      </c>
      <c r="C106" s="28" t="s">
        <v>3</v>
      </c>
      <c r="D106" s="48">
        <v>1</v>
      </c>
      <c r="E106" s="17"/>
      <c r="F106" s="77">
        <f t="shared" si="7"/>
        <v>0</v>
      </c>
    </row>
    <row r="107" spans="1:6" ht="22.5">
      <c r="A107" s="51"/>
      <c r="B107" s="2" t="s">
        <v>141</v>
      </c>
      <c r="C107" s="23" t="s">
        <v>3</v>
      </c>
      <c r="D107" s="23">
        <v>1</v>
      </c>
      <c r="E107" s="29"/>
      <c r="F107" s="77">
        <f t="shared" si="7"/>
        <v>0</v>
      </c>
    </row>
    <row r="108" spans="1:6" ht="34.5" thickBot="1">
      <c r="A108" s="129"/>
      <c r="B108" s="136" t="s">
        <v>166</v>
      </c>
      <c r="C108" s="134" t="s">
        <v>3</v>
      </c>
      <c r="D108" s="135">
        <v>1</v>
      </c>
      <c r="E108" s="20"/>
      <c r="F108" s="130">
        <f t="shared" si="7"/>
        <v>0</v>
      </c>
    </row>
    <row r="109" spans="1:6" ht="22.5">
      <c r="A109" s="62" t="s">
        <v>67</v>
      </c>
      <c r="B109" s="11" t="s">
        <v>68</v>
      </c>
      <c r="C109" s="32" t="s">
        <v>3</v>
      </c>
      <c r="D109" s="32">
        <v>1</v>
      </c>
      <c r="E109" s="46"/>
      <c r="F109" s="78">
        <f t="shared" si="7"/>
        <v>0</v>
      </c>
    </row>
    <row r="110" spans="1:6">
      <c r="A110" s="63" t="s">
        <v>69</v>
      </c>
      <c r="B110" s="12" t="s">
        <v>70</v>
      </c>
      <c r="C110" s="23" t="s">
        <v>3</v>
      </c>
      <c r="D110" s="23">
        <v>1</v>
      </c>
      <c r="E110" s="17"/>
      <c r="F110" s="74">
        <f t="shared" si="7"/>
        <v>0</v>
      </c>
    </row>
    <row r="111" spans="1:6">
      <c r="A111" s="63" t="s">
        <v>71</v>
      </c>
      <c r="B111" s="12" t="s">
        <v>72</v>
      </c>
      <c r="C111" s="23" t="s">
        <v>3</v>
      </c>
      <c r="D111" s="23">
        <v>1</v>
      </c>
      <c r="E111" s="17"/>
      <c r="F111" s="74">
        <f t="shared" si="7"/>
        <v>0</v>
      </c>
    </row>
    <row r="112" spans="1:6" ht="24.75" customHeight="1" thickBot="1">
      <c r="A112" s="64" t="s">
        <v>73</v>
      </c>
      <c r="B112" s="4" t="s">
        <v>79</v>
      </c>
      <c r="C112" s="24" t="s">
        <v>3</v>
      </c>
      <c r="D112" s="24">
        <v>1</v>
      </c>
      <c r="E112" s="20"/>
      <c r="F112" s="79">
        <f t="shared" si="7"/>
        <v>0</v>
      </c>
    </row>
    <row r="113" spans="1:6" ht="18" customHeight="1" thickBot="1">
      <c r="A113" s="60">
        <v>8</v>
      </c>
      <c r="B113" s="61" t="s">
        <v>74</v>
      </c>
      <c r="C113" s="30" t="s">
        <v>3</v>
      </c>
      <c r="D113" s="30">
        <v>1</v>
      </c>
      <c r="E113" s="31"/>
      <c r="F113" s="76">
        <f t="shared" si="7"/>
        <v>0</v>
      </c>
    </row>
    <row r="114" spans="1:6" ht="23.25" thickBot="1">
      <c r="A114" s="60">
        <v>9</v>
      </c>
      <c r="B114" s="61" t="s">
        <v>75</v>
      </c>
      <c r="C114" s="37" t="s">
        <v>152</v>
      </c>
      <c r="D114" s="30">
        <v>500</v>
      </c>
      <c r="E114" s="31"/>
      <c r="F114" s="76">
        <f t="shared" si="7"/>
        <v>0</v>
      </c>
    </row>
    <row r="115" spans="1:6" ht="20.25" customHeight="1" thickBot="1">
      <c r="A115" s="60">
        <v>10</v>
      </c>
      <c r="B115" s="61" t="s">
        <v>76</v>
      </c>
      <c r="C115" s="30" t="s">
        <v>3</v>
      </c>
      <c r="D115" s="30">
        <v>1</v>
      </c>
      <c r="E115" s="31"/>
      <c r="F115" s="76">
        <f t="shared" si="7"/>
        <v>0</v>
      </c>
    </row>
    <row r="116" spans="1:6" ht="21.75" customHeight="1">
      <c r="A116" s="34"/>
      <c r="B116" s="65" t="s">
        <v>17</v>
      </c>
      <c r="C116" s="33"/>
      <c r="D116" s="33"/>
      <c r="E116" s="33"/>
      <c r="F116" s="8">
        <f>SUM(F102:F115,F96:F100,F91:F93,F83:F89,F71:F81,F25:F69,F22:F23,F15:F20,F3:F13)</f>
        <v>0</v>
      </c>
    </row>
    <row r="117" spans="1:6">
      <c r="A117" s="34"/>
      <c r="B117" s="34"/>
      <c r="C117" s="34"/>
      <c r="D117" s="34"/>
      <c r="E117" s="34"/>
    </row>
    <row r="118" spans="1:6" ht="23.25" thickBot="1">
      <c r="A118" s="34"/>
      <c r="B118" s="66" t="s">
        <v>146</v>
      </c>
      <c r="C118" s="131" t="s">
        <v>153</v>
      </c>
      <c r="D118" s="132"/>
      <c r="E118" s="133"/>
      <c r="F118" s="72">
        <f>F116*0.03</f>
        <v>0</v>
      </c>
    </row>
    <row r="119" spans="1:6">
      <c r="A119" s="34"/>
      <c r="B119" s="67" t="s">
        <v>142</v>
      </c>
      <c r="C119" s="38" t="s">
        <v>143</v>
      </c>
      <c r="D119" s="39">
        <v>600</v>
      </c>
      <c r="E119" s="46"/>
      <c r="F119" s="44">
        <f>D119*E119</f>
        <v>0</v>
      </c>
    </row>
    <row r="120" spans="1:6">
      <c r="A120" s="34"/>
      <c r="B120" s="68" t="s">
        <v>144</v>
      </c>
      <c r="C120" s="35" t="s">
        <v>143</v>
      </c>
      <c r="D120" s="36">
        <v>200</v>
      </c>
      <c r="E120" s="17"/>
      <c r="F120" s="42">
        <f t="shared" ref="F120:F122" si="8">D120*E120</f>
        <v>0</v>
      </c>
    </row>
    <row r="121" spans="1:6">
      <c r="A121" s="34"/>
      <c r="B121" s="68" t="s">
        <v>145</v>
      </c>
      <c r="C121" s="35" t="s">
        <v>143</v>
      </c>
      <c r="D121" s="36">
        <v>500</v>
      </c>
      <c r="E121" s="17"/>
      <c r="F121" s="42">
        <f t="shared" si="8"/>
        <v>0</v>
      </c>
    </row>
    <row r="122" spans="1:6" ht="12" thickBot="1">
      <c r="A122" s="34"/>
      <c r="B122" s="69" t="s">
        <v>158</v>
      </c>
      <c r="C122" s="40" t="s">
        <v>143</v>
      </c>
      <c r="D122" s="41">
        <v>300</v>
      </c>
      <c r="E122" s="20"/>
      <c r="F122" s="45">
        <f t="shared" si="8"/>
        <v>0</v>
      </c>
    </row>
    <row r="123" spans="1:6" ht="21" customHeight="1">
      <c r="A123" s="34"/>
      <c r="B123" s="70" t="s">
        <v>159</v>
      </c>
      <c r="C123" s="7"/>
      <c r="D123" s="7"/>
      <c r="E123" s="7"/>
      <c r="F123" s="8">
        <f>SUM(F118:F122,F116)</f>
        <v>0</v>
      </c>
    </row>
    <row r="124" spans="1:6" ht="20.25" customHeight="1">
      <c r="A124" s="34"/>
      <c r="B124" s="71" t="s">
        <v>161</v>
      </c>
      <c r="C124" s="9"/>
      <c r="D124" s="15"/>
      <c r="E124" s="9"/>
      <c r="F124" s="10">
        <f>F123*0.22</f>
        <v>0</v>
      </c>
    </row>
    <row r="125" spans="1:6" ht="21" customHeight="1">
      <c r="A125" s="34"/>
      <c r="B125" s="71" t="s">
        <v>160</v>
      </c>
      <c r="C125" s="9"/>
      <c r="D125" s="9"/>
      <c r="E125" s="9"/>
      <c r="F125" s="10">
        <f>F123+F124</f>
        <v>0</v>
      </c>
    </row>
  </sheetData>
  <sheetProtection algorithmName="SHA-512" hashValue="BPQDNjqlwTO5N0he+zCcYF9ZNiF+QArLtUtrQ26FPvzdeMfZT76saF3vz4kgrDG1NJowy/Q4PJVJaLnjX5YHow==" saltValue="JZg3+1UThpWcPG319GOOjw==" spinCount="100000" sheet="1" formatCells="0" formatColumns="0" formatRows="0" insertColumns="0" insertRows="0" insertHyperlinks="0" deleteColumns="0" deleteRows="0" sort="0" autoFilter="0" pivotTables="0"/>
  <mergeCells count="1">
    <mergeCell ref="C118:E11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&amp;LPONUDBENA DOKUMENTACIJA
Druge priloge: Popis del s količinami in cenami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List1!_Toc31099272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 Kastelic</dc:creator>
  <cp:lastModifiedBy>Vlasta Kastelic</cp:lastModifiedBy>
  <cp:lastPrinted>2020-06-11T10:46:32Z</cp:lastPrinted>
  <dcterms:created xsi:type="dcterms:W3CDTF">2020-04-08T10:46:00Z</dcterms:created>
  <dcterms:modified xsi:type="dcterms:W3CDTF">2020-06-11T10:47:22Z</dcterms:modified>
</cp:coreProperties>
</file>